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hannonk10/Desktop/"/>
    </mc:Choice>
  </mc:AlternateContent>
  <xr:revisionPtr revIDLastSave="0" documentId="8_{ABAC76CB-26E7-514F-987C-A260B557C776}" xr6:coauthVersionLast="47" xr6:coauthVersionMax="47" xr10:uidLastSave="{00000000-0000-0000-0000-000000000000}"/>
  <bookViews>
    <workbookView xWindow="2720" yWindow="1640" windowWidth="28800" windowHeight="1584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" l="1"/>
  <c r="K47" i="3" s="1"/>
  <c r="K48" i="3" s="1"/>
  <c r="K49" i="3" s="1"/>
  <c r="K50" i="3" s="1"/>
  <c r="K51" i="3" s="1"/>
  <c r="K52" i="3" s="1"/>
  <c r="K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K28" i="3"/>
  <c r="K29" i="3" s="1"/>
  <c r="K30" i="3" s="1"/>
  <c r="K31" i="3" s="1"/>
  <c r="K32" i="3" s="1"/>
  <c r="K33" i="3" s="1"/>
  <c r="K34" i="3" s="1"/>
  <c r="K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K10" i="3"/>
  <c r="K11" i="3" s="1"/>
  <c r="K12" i="3" s="1"/>
  <c r="K13" i="3" s="1"/>
  <c r="K14" i="3" s="1"/>
  <c r="K15" i="3" s="1"/>
  <c r="K16" i="3" s="1"/>
  <c r="K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K28" i="2"/>
  <c r="K29" i="2" s="1"/>
  <c r="K30" i="2" s="1"/>
  <c r="K31" i="2" s="1"/>
  <c r="K32" i="2" s="1"/>
  <c r="K33" i="2" s="1"/>
  <c r="K34" i="2" s="1"/>
  <c r="K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K10" i="2"/>
  <c r="K11" i="2" s="1"/>
  <c r="K12" i="2" s="1"/>
  <c r="K13" i="2" s="1"/>
  <c r="K14" i="2" s="1"/>
  <c r="K15" i="2" s="1"/>
  <c r="K16" i="2" s="1"/>
  <c r="K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B34" i="1"/>
  <c r="B35" i="1" s="1"/>
  <c r="B36" i="1" s="1"/>
  <c r="B37" i="1" s="1"/>
  <c r="B38" i="1" s="1"/>
  <c r="B39" i="1" s="1"/>
  <c r="B33" i="1"/>
  <c r="K32" i="1"/>
  <c r="K33" i="1" s="1"/>
  <c r="K34" i="1" s="1"/>
  <c r="K35" i="1" s="1"/>
  <c r="K36" i="1" s="1"/>
  <c r="K37" i="1" s="1"/>
  <c r="K38" i="1" s="1"/>
  <c r="K39" i="1" s="1"/>
  <c r="B32" i="1"/>
  <c r="K12" i="1"/>
  <c r="K13" i="1" s="1"/>
  <c r="K14" i="1" s="1"/>
  <c r="K15" i="1" s="1"/>
  <c r="K16" i="1" s="1"/>
  <c r="K17" i="1" s="1"/>
  <c r="K18" i="1" s="1"/>
  <c r="K19" i="1" s="1"/>
  <c r="B19" i="1"/>
  <c r="B18" i="1"/>
  <c r="B17" i="1"/>
  <c r="B16" i="1"/>
  <c r="B15" i="1"/>
  <c r="B14" i="1"/>
  <c r="B13" i="1"/>
  <c r="B12" i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<sst xmlns="http://schemas.openxmlformats.org/spreadsheetml/2006/main" count="908" uniqueCount="35">
  <si>
    <t>KISD Early Childhood Literacy Board Outcome Goal</t>
  </si>
  <si>
    <t>The percentage of 3rd grade students that score "Meets Grade Level" or above on STAAR Reading will increase from 40%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</si>
  <si>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</si>
  <si>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</si>
  <si>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</si>
  <si>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</si>
  <si>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</si>
  <si>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</si>
  <si>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</si>
  <si>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</si>
  <si>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</si>
  <si>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</si>
  <si>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</si>
  <si>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</si>
  <si>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</si>
  <si>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</si>
  <si>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</si>
  <si>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</si>
  <si>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</si>
  <si>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</si>
  <si>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</si>
  <si>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</si>
  <si>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</si>
  <si>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</si>
  <si>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from24% to 42% by June 2023.</t>
  </si>
  <si>
    <t>Elementary, 4th Grade Language Arts Board Outcome Goal</t>
  </si>
  <si>
    <t>The percentage of 4th grade students that score "Meets Grade Level" or above on STAAR Reading will increase from 41%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</si>
  <si>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</si>
  <si>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</si>
  <si>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</si>
  <si>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43%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</si>
  <si>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</si>
  <si>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</si>
  <si>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</si>
  <si>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14%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</si>
</sst>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19" borderId="9" xfId="0" applyNumberFormat="1" applyFont="1" applyFill="1" applyBorder="1" applyAlignment="1">
      <alignment horizontal="center" vertical="center"/>
    </xf>
    <xf numFmtId="9" fontId="8" fillId="20" borderId="1" xfId="0" applyNumberFormat="1" applyFont="1" applyFill="1" applyBorder="1" applyAlignment="1">
      <alignment horizontal="center" vertical="center"/>
    </xf>
    <xf numFmtId="9" fontId="8" fillId="21" borderId="5" xfId="0" applyNumberFormat="1" applyFont="1" applyFill="1" applyBorder="1" applyAlignment="1">
      <alignment horizontal="center" vertical="center"/>
    </xf>
    <xf numFmtId="9" fontId="8" fillId="2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19" borderId="4" xfId="0" applyNumberFormat="1" applyFont="1" applyFill="1" applyBorder="1" applyAlignment="1">
      <alignment horizontal="center" vertical="center"/>
    </xf>
    <xf numFmtId="9" fontId="8" fillId="21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Normal="100" workbookViewId="0">
      <selection activeCell="Q33" sqref="Q33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2" customFormat="1" ht="15.9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" customFormat="1" ht="15.9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>
      <c r="A4" s="61"/>
      <c r="B4" s="62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61"/>
      <c r="B5" s="62"/>
      <c r="C5" s="7">
        <v>0.37</v>
      </c>
      <c r="D5" s="7">
        <v>0.39</v>
      </c>
      <c r="E5" s="8">
        <v>0.4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8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49" t="s">
        <v>19</v>
      </c>
      <c r="D8" s="17" t="s">
        <v>19</v>
      </c>
      <c r="E8" s="17" t="s">
        <v>19</v>
      </c>
      <c r="F8" s="17" t="s">
        <v>19</v>
      </c>
      <c r="G8" s="17" t="s">
        <v>19</v>
      </c>
      <c r="H8" s="49" t="s">
        <v>19</v>
      </c>
      <c r="I8" s="49" t="s">
        <v>19</v>
      </c>
      <c r="J8" s="17" t="s">
        <v>19</v>
      </c>
      <c r="K8" s="17">
        <v>0.28000000000000003</v>
      </c>
      <c r="L8" s="17" t="s">
        <v>19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50" t="s">
        <v>19</v>
      </c>
      <c r="D9" s="31" t="s">
        <v>19</v>
      </c>
      <c r="E9" s="31" t="s">
        <v>19</v>
      </c>
      <c r="F9" s="31" t="s">
        <v>19</v>
      </c>
      <c r="G9" s="31" t="s">
        <v>19</v>
      </c>
      <c r="H9" s="50" t="s">
        <v>19</v>
      </c>
      <c r="I9" s="50" t="s">
        <v>19</v>
      </c>
      <c r="J9" s="31" t="s">
        <v>19</v>
      </c>
      <c r="K9" s="31">
        <v>0.41</v>
      </c>
      <c r="L9" s="31" t="s">
        <v>19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0.34</v>
      </c>
      <c r="C10" s="51" t="s">
        <v>19</v>
      </c>
      <c r="D10" s="14" t="s">
        <v>19</v>
      </c>
      <c r="E10" s="14" t="s">
        <v>19</v>
      </c>
      <c r="F10" s="14" t="s">
        <v>19</v>
      </c>
      <c r="G10" s="14" t="s">
        <v>19</v>
      </c>
      <c r="H10" s="51" t="s">
        <v>19</v>
      </c>
      <c r="I10" s="51" t="s">
        <v>19</v>
      </c>
      <c r="J10" s="14" t="s">
        <v>19</v>
      </c>
      <c r="K10" s="14">
        <v>0.39</v>
      </c>
      <c r="L10" s="14" t="s">
        <v>19</v>
      </c>
      <c r="M10" s="14" t="s">
        <v>19</v>
      </c>
      <c r="N10" s="14" t="s">
        <v>19</v>
      </c>
    </row>
    <row r="11" spans="1:14" s="2" customFormat="1" ht="15.95" thickBot="1">
      <c r="A11" s="13" t="s">
        <v>22</v>
      </c>
      <c r="B11" s="8">
        <v>0.48</v>
      </c>
      <c r="C11" s="52" t="s">
        <v>19</v>
      </c>
      <c r="D11" s="8" t="s">
        <v>19</v>
      </c>
      <c r="E11" s="8" t="s">
        <v>19</v>
      </c>
      <c r="F11" s="8" t="s">
        <v>19</v>
      </c>
      <c r="G11" s="8" t="s">
        <v>19</v>
      </c>
      <c r="H11" s="52" t="s">
        <v>19</v>
      </c>
      <c r="I11" s="52" t="s">
        <v>19</v>
      </c>
      <c r="J11" s="8" t="s">
        <v>19</v>
      </c>
      <c r="K11" s="8">
        <v>0.41</v>
      </c>
      <c r="L11" s="8" t="s">
        <v>19</v>
      </c>
      <c r="M11" s="8" t="s">
        <v>19</v>
      </c>
      <c r="N11" s="8" t="s">
        <v>19</v>
      </c>
    </row>
    <row r="12" spans="1:14" s="2" customFormat="1" ht="17.100000000000001" thickTop="1" thickBot="1">
      <c r="A12" s="34">
        <v>2023</v>
      </c>
      <c r="B12" s="35">
        <f>IF(B11=100%,B11,IF(B11&gt;=70%,B11+1%,IF(B11&gt;=60%,B11+2%,IF(((60%-B11)/8+B11)&lt;B9,B9,((60%-B11)/8+B11)))))</f>
        <v>0.495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>
        <f t="shared" ref="K12" si="0">IF(K11=100%,K11,IF(K11&gt;=70%,K11+1%,IF(K11&gt;=60%,K11+2%,IF(((60%-K11)/8+K11)&lt;K9,K9,((60%-K11)/8+K11)))))</f>
        <v>0.43374999999999997</v>
      </c>
      <c r="L12" s="35" t="s">
        <v>19</v>
      </c>
      <c r="M12" s="35" t="s">
        <v>19</v>
      </c>
      <c r="N12" s="36" t="s">
        <v>19</v>
      </c>
    </row>
    <row r="13" spans="1:14" s="2" customFormat="1" ht="15.95" thickTop="1">
      <c r="A13" s="32">
        <v>2024</v>
      </c>
      <c r="B13" s="33">
        <f>IF(B12=100%,B12,IF(B12&gt;=70%,B12+1%,IF(B12&gt;=58%,B12+2%,B12+((60%-B12)/7))))</f>
        <v>0.51</v>
      </c>
      <c r="C13" s="53" t="s">
        <v>19</v>
      </c>
      <c r="D13" s="33" t="s">
        <v>19</v>
      </c>
      <c r="E13" s="33" t="s">
        <v>19</v>
      </c>
      <c r="F13" s="33" t="s">
        <v>19</v>
      </c>
      <c r="G13" s="33" t="s">
        <v>19</v>
      </c>
      <c r="H13" s="53" t="s">
        <v>19</v>
      </c>
      <c r="I13" s="53" t="s">
        <v>19</v>
      </c>
      <c r="J13" s="33" t="s">
        <v>19</v>
      </c>
      <c r="K13" s="33">
        <f t="shared" ref="K13" si="1">IF(K12=100%,K12,IF(K12&gt;=70%,K12+1%,IF(K12&gt;=58%,K12+2%,K12+((60%-K12)/7))))</f>
        <v>0.45749999999999996</v>
      </c>
      <c r="L13" s="33" t="s">
        <v>19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0.52500000000000002</v>
      </c>
      <c r="C14" s="54" t="s">
        <v>19</v>
      </c>
      <c r="D14" s="17" t="s">
        <v>19</v>
      </c>
      <c r="E14" s="17" t="s">
        <v>19</v>
      </c>
      <c r="F14" s="17" t="s">
        <v>19</v>
      </c>
      <c r="G14" s="17" t="s">
        <v>19</v>
      </c>
      <c r="H14" s="54" t="s">
        <v>19</v>
      </c>
      <c r="I14" s="54" t="s">
        <v>19</v>
      </c>
      <c r="J14" s="17" t="s">
        <v>19</v>
      </c>
      <c r="K14" s="17">
        <f t="shared" ref="K14" si="2">IF(K13=100%,K13,IF(K13&gt;=70%,K13+1%,IF(K13&gt;=58%,K13+2%,K13+((60%-K13)/6))))</f>
        <v>0.48124999999999996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0.54</v>
      </c>
      <c r="C15" s="53" t="s">
        <v>19</v>
      </c>
      <c r="D15" s="14" t="s">
        <v>19</v>
      </c>
      <c r="E15" s="14" t="s">
        <v>19</v>
      </c>
      <c r="F15" s="14" t="s">
        <v>19</v>
      </c>
      <c r="G15" s="14" t="s">
        <v>19</v>
      </c>
      <c r="H15" s="53" t="s">
        <v>19</v>
      </c>
      <c r="I15" s="53" t="s">
        <v>19</v>
      </c>
      <c r="J15" s="14" t="s">
        <v>19</v>
      </c>
      <c r="K15" s="14">
        <f t="shared" ref="K15" si="3">IF(K14=100%,K14,IF(K14&gt;=70%,K14+1%,IF(K14&gt;=58%,K14+2%,K14+((60%-K14)/5))))</f>
        <v>0.505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0.55500000000000005</v>
      </c>
      <c r="C16" s="54" t="s">
        <v>19</v>
      </c>
      <c r="D16" s="17" t="s">
        <v>19</v>
      </c>
      <c r="E16" s="17" t="s">
        <v>19</v>
      </c>
      <c r="F16" s="17" t="s">
        <v>19</v>
      </c>
      <c r="G16" s="17" t="s">
        <v>19</v>
      </c>
      <c r="H16" s="54" t="s">
        <v>19</v>
      </c>
      <c r="I16" s="54" t="s">
        <v>19</v>
      </c>
      <c r="J16" s="17" t="s">
        <v>19</v>
      </c>
      <c r="K16" s="17">
        <f t="shared" ref="K16" si="4">IF(K15=100%,K15,IF(K15&gt;=70%,K15+1%,IF(K15&gt;=58%,K15+2%,K15+((60%-K15)/4))))</f>
        <v>0.52875000000000005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0.57000000000000006</v>
      </c>
      <c r="C17" s="53" t="s">
        <v>19</v>
      </c>
      <c r="D17" s="14" t="s">
        <v>19</v>
      </c>
      <c r="E17" s="14" t="s">
        <v>19</v>
      </c>
      <c r="F17" s="14" t="s">
        <v>19</v>
      </c>
      <c r="G17" s="14" t="s">
        <v>19</v>
      </c>
      <c r="H17" s="53" t="s">
        <v>19</v>
      </c>
      <c r="I17" s="53" t="s">
        <v>19</v>
      </c>
      <c r="J17" s="14" t="s">
        <v>19</v>
      </c>
      <c r="K17" s="14">
        <f t="shared" ref="K17" si="5">IF(K16=100%,K16,IF(K16&gt;=70%,K16+1%,IF(K16&gt;=58%,K16+2%,K16+((60%-K16)/3))))</f>
        <v>0.55249999999999999</v>
      </c>
      <c r="L17" s="14" t="s">
        <v>19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0.58499999999999996</v>
      </c>
      <c r="C18" s="54" t="s">
        <v>19</v>
      </c>
      <c r="D18" s="17" t="s">
        <v>19</v>
      </c>
      <c r="E18" s="17" t="s">
        <v>19</v>
      </c>
      <c r="F18" s="17" t="s">
        <v>19</v>
      </c>
      <c r="G18" s="17" t="s">
        <v>19</v>
      </c>
      <c r="H18" s="54" t="s">
        <v>19</v>
      </c>
      <c r="I18" s="54" t="s">
        <v>19</v>
      </c>
      <c r="J18" s="17" t="s">
        <v>19</v>
      </c>
      <c r="K18" s="17">
        <f t="shared" ref="K18" si="6">IF(K17=100%,K17,IF(K17&gt;=70%,K17+1%,IF(K17&gt;=58%,K17+2%,K17+((60%-K17)/2))))</f>
        <v>0.57624999999999993</v>
      </c>
      <c r="L18" s="17" t="s">
        <v>19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0.60499999999999998</v>
      </c>
      <c r="C19" s="53" t="s">
        <v>19</v>
      </c>
      <c r="D19" s="14" t="s">
        <v>19</v>
      </c>
      <c r="E19" s="14" t="s">
        <v>19</v>
      </c>
      <c r="F19" s="14" t="s">
        <v>19</v>
      </c>
      <c r="G19" s="14" t="s">
        <v>19</v>
      </c>
      <c r="H19" s="53" t="s">
        <v>19</v>
      </c>
      <c r="I19" s="53" t="s">
        <v>19</v>
      </c>
      <c r="J19" s="14" t="s">
        <v>19</v>
      </c>
      <c r="K19" s="14">
        <f t="shared" ref="K19" si="7">IF(K18=100%,K18,IF(K18&gt;=70%,K18+1%,IF(K18&gt;=58%,K18+2%,K18+((60%-K18)/1))))</f>
        <v>0.6</v>
      </c>
      <c r="L19" s="14" t="s">
        <v>19</v>
      </c>
      <c r="M19" s="14" t="s">
        <v>19</v>
      </c>
      <c r="N19" s="14" t="s">
        <v>19</v>
      </c>
    </row>
    <row r="21" spans="1:14" ht="15.95">
      <c r="A21" s="63" t="s">
        <v>23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ht="15.95">
      <c r="A22" s="60" t="s">
        <v>24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.95">
      <c r="A23" s="63" t="s">
        <v>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>
      <c r="A24" s="61"/>
      <c r="B24" s="62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61"/>
      <c r="B25" s="62"/>
      <c r="C25" s="23">
        <v>0.2</v>
      </c>
      <c r="D25" s="23">
        <v>0.24</v>
      </c>
      <c r="E25" s="8">
        <v>0.24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t="32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49" t="s">
        <v>19</v>
      </c>
      <c r="D28" s="49" t="s">
        <v>19</v>
      </c>
      <c r="E28" s="49" t="s">
        <v>19</v>
      </c>
      <c r="F28" s="49" t="s">
        <v>19</v>
      </c>
      <c r="G28" s="49" t="s">
        <v>19</v>
      </c>
      <c r="H28" s="49" t="s">
        <v>19</v>
      </c>
      <c r="I28" s="49" t="s">
        <v>19</v>
      </c>
      <c r="J28" s="17" t="s">
        <v>19</v>
      </c>
      <c r="K28" s="17">
        <v>0.2</v>
      </c>
      <c r="L28" s="49" t="s">
        <v>19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50" t="s">
        <v>19</v>
      </c>
      <c r="D29" s="50" t="s">
        <v>19</v>
      </c>
      <c r="E29" s="50" t="s">
        <v>19</v>
      </c>
      <c r="F29" s="50" t="s">
        <v>19</v>
      </c>
      <c r="G29" s="50" t="s">
        <v>19</v>
      </c>
      <c r="H29" s="50" t="s">
        <v>19</v>
      </c>
      <c r="I29" s="50" t="s">
        <v>19</v>
      </c>
      <c r="J29" s="31" t="s">
        <v>19</v>
      </c>
      <c r="K29" s="31">
        <v>0.31</v>
      </c>
      <c r="L29" s="50" t="s">
        <v>19</v>
      </c>
      <c r="M29" s="31" t="s">
        <v>19</v>
      </c>
      <c r="N29" s="31" t="s">
        <v>19</v>
      </c>
    </row>
    <row r="30" spans="1:14">
      <c r="A30" s="29" t="s">
        <v>21</v>
      </c>
      <c r="B30" s="23">
        <v>0.37</v>
      </c>
      <c r="C30" s="51" t="s">
        <v>19</v>
      </c>
      <c r="D30" s="51" t="s">
        <v>19</v>
      </c>
      <c r="E30" s="51" t="s">
        <v>19</v>
      </c>
      <c r="F30" s="51" t="s">
        <v>19</v>
      </c>
      <c r="G30" s="51" t="s">
        <v>19</v>
      </c>
      <c r="H30" s="51" t="s">
        <v>19</v>
      </c>
      <c r="I30" s="51" t="s">
        <v>19</v>
      </c>
      <c r="J30" s="23" t="s">
        <v>19</v>
      </c>
      <c r="K30" s="23">
        <v>0.42</v>
      </c>
      <c r="L30" s="51" t="s">
        <v>19</v>
      </c>
      <c r="M30" s="23" t="s">
        <v>19</v>
      </c>
      <c r="N30" s="23" t="s">
        <v>19</v>
      </c>
    </row>
    <row r="31" spans="1:14" ht="15.95" thickBot="1">
      <c r="A31" s="13" t="s">
        <v>22</v>
      </c>
      <c r="B31" s="8">
        <v>0.52</v>
      </c>
      <c r="C31" s="52" t="s">
        <v>19</v>
      </c>
      <c r="D31" s="52" t="s">
        <v>19</v>
      </c>
      <c r="E31" s="52" t="s">
        <v>19</v>
      </c>
      <c r="F31" s="52" t="s">
        <v>19</v>
      </c>
      <c r="G31" s="52" t="s">
        <v>19</v>
      </c>
      <c r="H31" s="52" t="s">
        <v>19</v>
      </c>
      <c r="I31" s="52" t="s">
        <v>19</v>
      </c>
      <c r="J31" s="8" t="s">
        <v>19</v>
      </c>
      <c r="K31" s="8">
        <v>0.26</v>
      </c>
      <c r="L31" s="52" t="s">
        <v>19</v>
      </c>
      <c r="M31" s="8" t="s">
        <v>19</v>
      </c>
      <c r="N31" s="8" t="s">
        <v>19</v>
      </c>
    </row>
    <row r="32" spans="1:14" ht="17.100000000000001" thickTop="1" thickBot="1">
      <c r="A32" s="34">
        <v>2023</v>
      </c>
      <c r="B32" s="35">
        <f>IF(B31=100%,B31,IF(B31&gt;=70%,B31+1%,IF(B31&gt;=60%,B31+2%,IF(((60%-B31)/8+B31)&lt;B29,B29,((60%-B31)/8+B31)))))</f>
        <v>0.53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>
        <f t="shared" ref="K32" si="8">IF(K31=100%,K31,IF(K31&gt;=70%,K31+1%,IF(K31&gt;=60%,K31+2%,IF(((60%-K31)/8+K31)&lt;K29,K29,((60%-K31)/8+K31)))))</f>
        <v>0.31</v>
      </c>
      <c r="L32" s="35" t="s">
        <v>19</v>
      </c>
      <c r="M32" s="35" t="s">
        <v>19</v>
      </c>
      <c r="N32" s="36" t="s">
        <v>19</v>
      </c>
    </row>
    <row r="33" spans="1:14" ht="15.95" thickTop="1">
      <c r="A33" s="37">
        <v>2024</v>
      </c>
      <c r="B33" s="38">
        <f>IF(B32=100%,B32,IF(B32&gt;=70%,B32+1%,IF(B32&gt;=58%,B32+2%,B32+((60%-B32)/7))))</f>
        <v>0.54</v>
      </c>
      <c r="C33" s="53" t="s">
        <v>19</v>
      </c>
      <c r="D33" s="53" t="s">
        <v>19</v>
      </c>
      <c r="E33" s="53" t="s">
        <v>19</v>
      </c>
      <c r="F33" s="53" t="s">
        <v>19</v>
      </c>
      <c r="G33" s="53" t="s">
        <v>19</v>
      </c>
      <c r="H33" s="53" t="s">
        <v>19</v>
      </c>
      <c r="I33" s="53" t="s">
        <v>19</v>
      </c>
      <c r="J33" s="38" t="s">
        <v>19</v>
      </c>
      <c r="K33" s="38">
        <f t="shared" ref="K33" si="9">IF(K32=100%,K32,IF(K32&gt;=70%,K32+1%,IF(K32&gt;=58%,K32+2%,K32+((60%-K32)/7))))</f>
        <v>0.35142857142857142</v>
      </c>
      <c r="L33" s="53" t="s">
        <v>19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0.55000000000000004</v>
      </c>
      <c r="C34" s="54" t="s">
        <v>19</v>
      </c>
      <c r="D34" s="54" t="s">
        <v>19</v>
      </c>
      <c r="E34" s="54" t="s">
        <v>19</v>
      </c>
      <c r="F34" s="54" t="s">
        <v>19</v>
      </c>
      <c r="G34" s="54" t="s">
        <v>19</v>
      </c>
      <c r="H34" s="54" t="s">
        <v>19</v>
      </c>
      <c r="I34" s="54" t="s">
        <v>19</v>
      </c>
      <c r="J34" s="17" t="s">
        <v>19</v>
      </c>
      <c r="K34" s="17">
        <f t="shared" ref="K34" si="10">IF(K33=100%,K33,IF(K33&gt;=70%,K33+1%,IF(K33&gt;=58%,K33+2%,K33+((60%-K33)/6))))</f>
        <v>0.39285714285714285</v>
      </c>
      <c r="L34" s="54" t="s">
        <v>19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0.56000000000000005</v>
      </c>
      <c r="C35" s="53" t="s">
        <v>19</v>
      </c>
      <c r="D35" s="53" t="s">
        <v>19</v>
      </c>
      <c r="E35" s="53" t="s">
        <v>19</v>
      </c>
      <c r="F35" s="53" t="s">
        <v>19</v>
      </c>
      <c r="G35" s="53" t="s">
        <v>19</v>
      </c>
      <c r="H35" s="53" t="s">
        <v>19</v>
      </c>
      <c r="I35" s="53" t="s">
        <v>19</v>
      </c>
      <c r="J35" s="23" t="s">
        <v>19</v>
      </c>
      <c r="K35" s="23">
        <f t="shared" ref="K35" si="11">IF(K34=100%,K34,IF(K34&gt;=70%,K34+1%,IF(K34&gt;=58%,K34+2%,K34+((60%-K34)/5))))</f>
        <v>0.43428571428571427</v>
      </c>
      <c r="L35" s="53" t="s">
        <v>19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0.57000000000000006</v>
      </c>
      <c r="C36" s="54" t="s">
        <v>19</v>
      </c>
      <c r="D36" s="54" t="s">
        <v>19</v>
      </c>
      <c r="E36" s="54" t="s">
        <v>19</v>
      </c>
      <c r="F36" s="54" t="s">
        <v>19</v>
      </c>
      <c r="G36" s="54" t="s">
        <v>19</v>
      </c>
      <c r="H36" s="54" t="s">
        <v>19</v>
      </c>
      <c r="I36" s="54" t="s">
        <v>19</v>
      </c>
      <c r="J36" s="17" t="s">
        <v>19</v>
      </c>
      <c r="K36" s="17">
        <f t="shared" ref="K36" si="12">IF(K35=100%,K35,IF(K35&gt;=70%,K35+1%,IF(K35&gt;=58%,K35+2%,K35+((60%-K35)/4))))</f>
        <v>0.4757142857142857</v>
      </c>
      <c r="L36" s="54" t="s">
        <v>19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0.58000000000000007</v>
      </c>
      <c r="C37" s="53" t="s">
        <v>19</v>
      </c>
      <c r="D37" s="53" t="s">
        <v>19</v>
      </c>
      <c r="E37" s="53" t="s">
        <v>19</v>
      </c>
      <c r="F37" s="53" t="s">
        <v>19</v>
      </c>
      <c r="G37" s="53" t="s">
        <v>19</v>
      </c>
      <c r="H37" s="53" t="s">
        <v>19</v>
      </c>
      <c r="I37" s="53" t="s">
        <v>19</v>
      </c>
      <c r="J37" s="23" t="s">
        <v>19</v>
      </c>
      <c r="K37" s="23">
        <f t="shared" ref="K37" si="13">IF(K36=100%,K36,IF(K36&gt;=70%,K36+1%,IF(K36&gt;=58%,K36+2%,K36+((60%-K36)/3))))</f>
        <v>0.51714285714285713</v>
      </c>
      <c r="L37" s="53" t="s">
        <v>19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0.60000000000000009</v>
      </c>
      <c r="C38" s="54" t="s">
        <v>19</v>
      </c>
      <c r="D38" s="54" t="s">
        <v>19</v>
      </c>
      <c r="E38" s="54" t="s">
        <v>19</v>
      </c>
      <c r="F38" s="54" t="s">
        <v>19</v>
      </c>
      <c r="G38" s="54" t="s">
        <v>19</v>
      </c>
      <c r="H38" s="54" t="s">
        <v>19</v>
      </c>
      <c r="I38" s="54" t="s">
        <v>19</v>
      </c>
      <c r="J38" s="17" t="s">
        <v>19</v>
      </c>
      <c r="K38" s="17">
        <f t="shared" ref="K38" si="14">IF(K37=100%,K37,IF(K37&gt;=70%,K37+1%,IF(K37&gt;=58%,K37+2%,K37+((60%-K37)/2))))</f>
        <v>0.5585714285714285</v>
      </c>
      <c r="L38" s="54" t="s">
        <v>19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0.62000000000000011</v>
      </c>
      <c r="C39" s="53" t="s">
        <v>19</v>
      </c>
      <c r="D39" s="53" t="s">
        <v>19</v>
      </c>
      <c r="E39" s="53" t="s">
        <v>19</v>
      </c>
      <c r="F39" s="53" t="s">
        <v>19</v>
      </c>
      <c r="G39" s="53" t="s">
        <v>19</v>
      </c>
      <c r="H39" s="53" t="s">
        <v>19</v>
      </c>
      <c r="I39" s="53" t="s">
        <v>19</v>
      </c>
      <c r="J39" s="23" t="s">
        <v>19</v>
      </c>
      <c r="K39" s="23">
        <f t="shared" ref="K39" si="15">IF(K38=100%,K38,IF(K38&gt;=70%,K38+1%,IF(K38&gt;=58%,K38+2%,K38+((60%-K38)/1))))</f>
        <v>0.6</v>
      </c>
      <c r="L39" s="53" t="s">
        <v>19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="90" zoomScaleNormal="100" workbookViewId="0">
      <selection activeCell="Q18" sqref="Q18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2" customFormat="1" ht="15.95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" customFormat="1" ht="15.9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2" customFormat="1">
      <c r="A4" s="61"/>
      <c r="B4" s="62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61"/>
      <c r="B5" s="62"/>
      <c r="C5" s="40"/>
      <c r="D5" s="40"/>
      <c r="E5" s="8">
        <v>0.41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 t="s">
        <v>19</v>
      </c>
      <c r="E8" s="31" t="s">
        <v>19</v>
      </c>
      <c r="F8" s="31" t="s">
        <v>19</v>
      </c>
      <c r="G8" s="31" t="s">
        <v>19</v>
      </c>
      <c r="H8" s="31" t="s">
        <v>19</v>
      </c>
      <c r="I8" s="55" t="s">
        <v>19</v>
      </c>
      <c r="J8" s="31" t="s">
        <v>19</v>
      </c>
      <c r="K8" s="31">
        <v>0.43</v>
      </c>
      <c r="L8" s="55" t="s">
        <v>19</v>
      </c>
      <c r="M8" s="31" t="s">
        <v>19</v>
      </c>
      <c r="N8" s="31" t="s">
        <v>19</v>
      </c>
    </row>
    <row r="9" spans="1:14" s="2" customFormat="1" ht="15.95" thickBot="1">
      <c r="A9" s="13" t="s">
        <v>22</v>
      </c>
      <c r="B9" s="8">
        <v>0.28000000000000003</v>
      </c>
      <c r="C9" s="8">
        <v>0.14000000000000001</v>
      </c>
      <c r="D9" s="8" t="s">
        <v>19</v>
      </c>
      <c r="E9" s="8" t="s">
        <v>19</v>
      </c>
      <c r="F9" s="8" t="s">
        <v>19</v>
      </c>
      <c r="G9" s="8" t="s">
        <v>19</v>
      </c>
      <c r="H9" s="8" t="s">
        <v>19</v>
      </c>
      <c r="I9" s="56" t="s">
        <v>19</v>
      </c>
      <c r="J9" s="8" t="s">
        <v>19</v>
      </c>
      <c r="K9" s="8">
        <v>0.41</v>
      </c>
      <c r="L9" s="56" t="s">
        <v>19</v>
      </c>
      <c r="M9" s="8" t="s">
        <v>19</v>
      </c>
      <c r="N9" s="8" t="s">
        <v>19</v>
      </c>
    </row>
    <row r="10" spans="1:14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" si="0">IF(C9=100%,C9,IF(C9&gt;=70%,C9+1%,IF(C9&gt;=60%,C9+2%,IF(((60%-C9)/8+C9)&lt;C8,C8,((60%-C9)/8+C9)))))</f>
        <v>0.48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>
        <f t="shared" ref="K10" si="1">IF(K9=100%,K9,IF(K9&gt;=70%,K9+1%,IF(K9&gt;=60%,K9+2%,IF(((60%-K9)/8+K9)&lt;K8,K8,((60%-K9)/8+K9)))))</f>
        <v>0.43374999999999997</v>
      </c>
      <c r="L10" s="35" t="s">
        <v>19</v>
      </c>
      <c r="M10" s="35" t="s">
        <v>19</v>
      </c>
      <c r="N10" s="36" t="s">
        <v>19</v>
      </c>
    </row>
    <row r="11" spans="1:14" s="2" customFormat="1" ht="15.9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" si="2">IF(C10=100%,C10,IF(C10&gt;=70%,C10+1%,IF(C10&gt;=58%,C10+2%,C10+((60%-C10)/7))))</f>
        <v>0.49714285714285711</v>
      </c>
      <c r="D11" s="33" t="s">
        <v>19</v>
      </c>
      <c r="E11" s="33" t="s">
        <v>19</v>
      </c>
      <c r="F11" s="33" t="s">
        <v>19</v>
      </c>
      <c r="G11" s="33" t="s">
        <v>19</v>
      </c>
      <c r="H11" s="33" t="s">
        <v>19</v>
      </c>
      <c r="I11" s="53" t="s">
        <v>19</v>
      </c>
      <c r="J11" s="33" t="s">
        <v>19</v>
      </c>
      <c r="K11" s="33">
        <f t="shared" ref="K11" si="3">IF(K10=100%,K10,IF(K10&gt;=70%,K10+1%,IF(K10&gt;=58%,K10+2%,K10+((60%-K10)/7))))</f>
        <v>0.45749999999999996</v>
      </c>
      <c r="L11" s="53" t="s">
        <v>19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" si="4">IF(C11=100%,C11,IF(C11&gt;=70%,C11+1%,IF(C11&gt;=58%,C11+2%,C11+((60%-C11)/6))))</f>
        <v>0.51428571428571423</v>
      </c>
      <c r="D12" s="17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I12" s="54" t="s">
        <v>19</v>
      </c>
      <c r="J12" s="17" t="s">
        <v>19</v>
      </c>
      <c r="K12" s="17">
        <f t="shared" ref="K12" si="5">IF(K11=100%,K11,IF(K11&gt;=70%,K11+1%,IF(K11&gt;=58%,K11+2%,K11+((60%-K11)/6))))</f>
        <v>0.48124999999999996</v>
      </c>
      <c r="L12" s="54" t="s">
        <v>19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" si="6">IF(C12=100%,C12,IF(C12&gt;=70%,C12+1%,IF(C12&gt;=58%,C12+2%,C12+((60%-C12)/5))))</f>
        <v>0.53142857142857136</v>
      </c>
      <c r="D13" s="14" t="s">
        <v>19</v>
      </c>
      <c r="E13" s="14" t="s">
        <v>19</v>
      </c>
      <c r="F13" s="14" t="s">
        <v>19</v>
      </c>
      <c r="G13" s="14" t="s">
        <v>19</v>
      </c>
      <c r="H13" s="14" t="s">
        <v>19</v>
      </c>
      <c r="I13" s="53" t="s">
        <v>19</v>
      </c>
      <c r="J13" s="14" t="s">
        <v>19</v>
      </c>
      <c r="K13" s="14">
        <f t="shared" ref="K13" si="7">IF(K12=100%,K12,IF(K12&gt;=70%,K12+1%,IF(K12&gt;=58%,K12+2%,K12+((60%-K12)/5))))</f>
        <v>0.505</v>
      </c>
      <c r="L13" s="53" t="s">
        <v>19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" si="8">IF(C13=100%,C13,IF(C13&gt;=70%,C13+1%,IF(C13&gt;=58%,C13+2%,C13+((60%-C13)/4))))</f>
        <v>0.54857142857142849</v>
      </c>
      <c r="D14" s="17" t="s">
        <v>19</v>
      </c>
      <c r="E14" s="17" t="s">
        <v>19</v>
      </c>
      <c r="F14" s="17" t="s">
        <v>19</v>
      </c>
      <c r="G14" s="17" t="s">
        <v>19</v>
      </c>
      <c r="H14" s="17" t="s">
        <v>19</v>
      </c>
      <c r="I14" s="54" t="s">
        <v>19</v>
      </c>
      <c r="J14" s="17" t="s">
        <v>19</v>
      </c>
      <c r="K14" s="17">
        <f t="shared" ref="K14" si="9">IF(K13=100%,K13,IF(K13&gt;=70%,K13+1%,IF(K13&gt;=58%,K13+2%,K13+((60%-K13)/4))))</f>
        <v>0.52875000000000005</v>
      </c>
      <c r="L14" s="54" t="s">
        <v>19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" si="10">IF(C14=100%,C14,IF(C14&gt;=70%,C14+1%,IF(C14&gt;=58%,C14+2%,C14+((60%-C14)/3))))</f>
        <v>0.56571428571428561</v>
      </c>
      <c r="D15" s="14" t="s">
        <v>19</v>
      </c>
      <c r="E15" s="14" t="s">
        <v>19</v>
      </c>
      <c r="F15" s="14" t="s">
        <v>19</v>
      </c>
      <c r="G15" s="14" t="s">
        <v>19</v>
      </c>
      <c r="H15" s="14" t="s">
        <v>19</v>
      </c>
      <c r="I15" s="53" t="s">
        <v>19</v>
      </c>
      <c r="J15" s="14" t="s">
        <v>19</v>
      </c>
      <c r="K15" s="14">
        <f t="shared" ref="K15" si="11">IF(K14=100%,K14,IF(K14&gt;=70%,K14+1%,IF(K14&gt;=58%,K14+2%,K14+((60%-K14)/3))))</f>
        <v>0.55249999999999999</v>
      </c>
      <c r="L15" s="53" t="s">
        <v>19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" si="12">IF(C15=100%,C15,IF(C15&gt;=70%,C15+1%,IF(C15&gt;=58%,C15+2%,C15+((60%-C15)/2))))</f>
        <v>0.58285714285714274</v>
      </c>
      <c r="D16" s="17" t="s">
        <v>19</v>
      </c>
      <c r="E16" s="17" t="s">
        <v>19</v>
      </c>
      <c r="F16" s="17" t="s">
        <v>19</v>
      </c>
      <c r="G16" s="17" t="s">
        <v>19</v>
      </c>
      <c r="H16" s="17" t="s">
        <v>19</v>
      </c>
      <c r="I16" s="54" t="s">
        <v>19</v>
      </c>
      <c r="J16" s="17" t="s">
        <v>19</v>
      </c>
      <c r="K16" s="17">
        <f t="shared" ref="K16" si="13">IF(K15=100%,K15,IF(K15&gt;=70%,K15+1%,IF(K15&gt;=58%,K15+2%,K15+((60%-K15)/2))))</f>
        <v>0.57624999999999993</v>
      </c>
      <c r="L16" s="54" t="s">
        <v>19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" si="14">IF(C16=100%,C16,IF(C16&gt;=70%,C16+1%,IF(C16&gt;=58%,C16+2%,C16+((60%-C16)/1))))</f>
        <v>0.60285714285714276</v>
      </c>
      <c r="D17" s="14" t="s">
        <v>19</v>
      </c>
      <c r="E17" s="14" t="s">
        <v>19</v>
      </c>
      <c r="F17" s="14" t="s">
        <v>19</v>
      </c>
      <c r="G17" s="14" t="s">
        <v>19</v>
      </c>
      <c r="H17" s="14" t="s">
        <v>19</v>
      </c>
      <c r="I17" s="53" t="s">
        <v>19</v>
      </c>
      <c r="J17" s="14" t="s">
        <v>19</v>
      </c>
      <c r="K17" s="14">
        <f t="shared" ref="K17" si="15">IF(K16=100%,K16,IF(K16&gt;=70%,K16+1%,IF(K16&gt;=58%,K16+2%,K16+((60%-K16)/1))))</f>
        <v>0.6</v>
      </c>
      <c r="L17" s="53" t="s">
        <v>19</v>
      </c>
      <c r="M17" s="14" t="s">
        <v>19</v>
      </c>
      <c r="N17" s="14" t="s">
        <v>19</v>
      </c>
    </row>
    <row r="19" spans="1:14" ht="15.95">
      <c r="A19" s="63" t="s">
        <v>27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.95">
      <c r="A20" s="60" t="s">
        <v>28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.95">
      <c r="A21" s="63" t="s">
        <v>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>
      <c r="A22" s="61"/>
      <c r="B22" s="62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61"/>
      <c r="B23" s="62"/>
      <c r="C23" s="40"/>
      <c r="D23" s="40"/>
      <c r="E23" s="8">
        <v>0.31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55" t="s">
        <v>19</v>
      </c>
      <c r="E26" s="55" t="s">
        <v>19</v>
      </c>
      <c r="F26" s="55" t="s">
        <v>19</v>
      </c>
      <c r="G26" s="55" t="s">
        <v>19</v>
      </c>
      <c r="H26" s="55" t="s">
        <v>19</v>
      </c>
      <c r="I26" s="55" t="s">
        <v>19</v>
      </c>
      <c r="J26" s="31" t="s">
        <v>19</v>
      </c>
      <c r="K26" s="31">
        <v>0.31</v>
      </c>
      <c r="L26" s="55" t="s">
        <v>19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0.18</v>
      </c>
      <c r="C27" s="8">
        <v>0.56999999999999995</v>
      </c>
      <c r="D27" s="56" t="s">
        <v>19</v>
      </c>
      <c r="E27" s="56" t="s">
        <v>19</v>
      </c>
      <c r="F27" s="56" t="s">
        <v>19</v>
      </c>
      <c r="G27" s="56" t="s">
        <v>19</v>
      </c>
      <c r="H27" s="56" t="s">
        <v>19</v>
      </c>
      <c r="I27" s="56" t="s">
        <v>19</v>
      </c>
      <c r="J27" s="8" t="s">
        <v>19</v>
      </c>
      <c r="K27" s="8">
        <v>0.41</v>
      </c>
      <c r="L27" s="56" t="s">
        <v>19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0.24</v>
      </c>
      <c r="C28" s="35">
        <f t="shared" ref="C28" si="16">IF(C27=100%,C27,IF(C27&gt;=70%,C27+1%,IF(C27&gt;=60%,C27+2%,IF(((60%-C27)/8+C27)&lt;C26,C26,((60%-C27)/8+C27)))))</f>
        <v>0.57374999999999998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>
        <f t="shared" ref="K28" si="17">IF(K27=100%,K27,IF(K27&gt;=70%,K27+1%,IF(K27&gt;=60%,K27+2%,IF(((60%-K27)/8+K27)&lt;K26,K26,((60%-K27)/8+K27)))))</f>
        <v>0.43374999999999997</v>
      </c>
      <c r="L28" s="35" t="s">
        <v>19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0.29142857142857143</v>
      </c>
      <c r="C29" s="38">
        <f t="shared" ref="C29" si="18">IF(C28=100%,C28,IF(C28&gt;=70%,C28+1%,IF(C28&gt;=58%,C28+2%,C28+((60%-C28)/7))))</f>
        <v>0.57750000000000001</v>
      </c>
      <c r="D29" s="53" t="s">
        <v>19</v>
      </c>
      <c r="E29" s="53" t="s">
        <v>19</v>
      </c>
      <c r="F29" s="53" t="s">
        <v>19</v>
      </c>
      <c r="G29" s="53" t="s">
        <v>19</v>
      </c>
      <c r="H29" s="53" t="s">
        <v>19</v>
      </c>
      <c r="I29" s="53" t="s">
        <v>19</v>
      </c>
      <c r="J29" s="38" t="s">
        <v>19</v>
      </c>
      <c r="K29" s="38">
        <f t="shared" ref="K29" si="19">IF(K28=100%,K28,IF(K28&gt;=70%,K28+1%,IF(K28&gt;=58%,K28+2%,K28+((60%-K28)/7))))</f>
        <v>0.45749999999999996</v>
      </c>
      <c r="L29" s="53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0.34285714285714286</v>
      </c>
      <c r="C30" s="17">
        <f t="shared" ref="C30" si="20">IF(C29=100%,C29,IF(C29&gt;=70%,C29+1%,IF(C29&gt;=58%,C29+2%,C29+((60%-C29)/6))))</f>
        <v>0.58125000000000004</v>
      </c>
      <c r="D30" s="54" t="s">
        <v>19</v>
      </c>
      <c r="E30" s="54" t="s">
        <v>19</v>
      </c>
      <c r="F30" s="54" t="s">
        <v>19</v>
      </c>
      <c r="G30" s="54" t="s">
        <v>19</v>
      </c>
      <c r="H30" s="54" t="s">
        <v>19</v>
      </c>
      <c r="I30" s="54" t="s">
        <v>19</v>
      </c>
      <c r="J30" s="17" t="s">
        <v>19</v>
      </c>
      <c r="K30" s="17">
        <f t="shared" ref="K30" si="21">IF(K29=100%,K29,IF(K29&gt;=70%,K29+1%,IF(K29&gt;=58%,K29+2%,K29+((60%-K29)/6))))</f>
        <v>0.48124999999999996</v>
      </c>
      <c r="L30" s="54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0.39428571428571429</v>
      </c>
      <c r="C31" s="23">
        <f t="shared" ref="C31" si="22">IF(C30=100%,C30,IF(C30&gt;=70%,C30+1%,IF(C30&gt;=58%,C30+2%,C30+((60%-C30)/5))))</f>
        <v>0.60125000000000006</v>
      </c>
      <c r="D31" s="53" t="s">
        <v>19</v>
      </c>
      <c r="E31" s="53" t="s">
        <v>19</v>
      </c>
      <c r="F31" s="53" t="s">
        <v>19</v>
      </c>
      <c r="G31" s="53" t="s">
        <v>19</v>
      </c>
      <c r="H31" s="53" t="s">
        <v>19</v>
      </c>
      <c r="I31" s="53" t="s">
        <v>19</v>
      </c>
      <c r="J31" s="23" t="s">
        <v>19</v>
      </c>
      <c r="K31" s="23">
        <f t="shared" ref="K31" si="23">IF(K30=100%,K30,IF(K30&gt;=70%,K30+1%,IF(K30&gt;=58%,K30+2%,K30+((60%-K30)/5))))</f>
        <v>0.505</v>
      </c>
      <c r="L31" s="53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0.44571428571428573</v>
      </c>
      <c r="C32" s="17">
        <f t="shared" ref="C32" si="24">IF(C31=100%,C31,IF(C31&gt;=70%,C31+1%,IF(C31&gt;=58%,C31+2%,C31+((60%-C31)/4))))</f>
        <v>0.62125000000000008</v>
      </c>
      <c r="D32" s="54" t="s">
        <v>19</v>
      </c>
      <c r="E32" s="54" t="s">
        <v>19</v>
      </c>
      <c r="F32" s="54" t="s">
        <v>19</v>
      </c>
      <c r="G32" s="54" t="s">
        <v>19</v>
      </c>
      <c r="H32" s="54" t="s">
        <v>19</v>
      </c>
      <c r="I32" s="54" t="s">
        <v>19</v>
      </c>
      <c r="J32" s="17" t="s">
        <v>19</v>
      </c>
      <c r="K32" s="17">
        <f t="shared" ref="K32" si="25">IF(K31=100%,K31,IF(K31&gt;=70%,K31+1%,IF(K31&gt;=58%,K31+2%,K31+((60%-K31)/4))))</f>
        <v>0.52875000000000005</v>
      </c>
      <c r="L32" s="54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0.49714285714285716</v>
      </c>
      <c r="C33" s="23">
        <f t="shared" ref="C33" si="26">IF(C32=100%,C32,IF(C32&gt;=70%,C32+1%,IF(C32&gt;=58%,C32+2%,C32+((60%-C32)/3))))</f>
        <v>0.6412500000000001</v>
      </c>
      <c r="D33" s="53" t="s">
        <v>19</v>
      </c>
      <c r="E33" s="53" t="s">
        <v>19</v>
      </c>
      <c r="F33" s="53" t="s">
        <v>19</v>
      </c>
      <c r="G33" s="53" t="s">
        <v>19</v>
      </c>
      <c r="H33" s="53" t="s">
        <v>19</v>
      </c>
      <c r="I33" s="53" t="s">
        <v>19</v>
      </c>
      <c r="J33" s="23" t="s">
        <v>19</v>
      </c>
      <c r="K33" s="23">
        <f t="shared" ref="K33" si="27">IF(K32=100%,K32,IF(K32&gt;=70%,K32+1%,IF(K32&gt;=58%,K32+2%,K32+((60%-K32)/3))))</f>
        <v>0.55249999999999999</v>
      </c>
      <c r="L33" s="53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0.5485714285714286</v>
      </c>
      <c r="C34" s="17">
        <f t="shared" ref="C34" si="28">IF(C33=100%,C33,IF(C33&gt;=70%,C33+1%,IF(C33&gt;=58%,C33+2%,C33+((60%-C33)/2))))</f>
        <v>0.66125000000000012</v>
      </c>
      <c r="D34" s="54" t="s">
        <v>19</v>
      </c>
      <c r="E34" s="54" t="s">
        <v>19</v>
      </c>
      <c r="F34" s="54" t="s">
        <v>19</v>
      </c>
      <c r="G34" s="54" t="s">
        <v>19</v>
      </c>
      <c r="H34" s="54" t="s">
        <v>19</v>
      </c>
      <c r="I34" s="54" t="s">
        <v>19</v>
      </c>
      <c r="J34" s="17" t="s">
        <v>19</v>
      </c>
      <c r="K34" s="17">
        <f t="shared" ref="K34" si="29">IF(K33=100%,K33,IF(K33&gt;=70%,K33+1%,IF(K33&gt;=58%,K33+2%,K33+((60%-K33)/2))))</f>
        <v>0.57624999999999993</v>
      </c>
      <c r="L34" s="54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30">IF(C34=100%,C34,IF(C34&gt;=70%,C34+1%,IF(C34&gt;=58%,C34+2%,C34+((60%-C34)/1))))</f>
        <v>0.68125000000000013</v>
      </c>
      <c r="D35" s="53" t="s">
        <v>19</v>
      </c>
      <c r="E35" s="53" t="s">
        <v>19</v>
      </c>
      <c r="F35" s="53" t="s">
        <v>19</v>
      </c>
      <c r="G35" s="53" t="s">
        <v>19</v>
      </c>
      <c r="H35" s="53" t="s">
        <v>19</v>
      </c>
      <c r="I35" s="53" t="s">
        <v>19</v>
      </c>
      <c r="J35" s="23" t="s">
        <v>19</v>
      </c>
      <c r="K35" s="23">
        <f t="shared" ref="K35" si="31">IF(K34=100%,K34,IF(K34&gt;=70%,K34+1%,IF(K34&gt;=58%,K34+2%,K34+((60%-K34)/1))))</f>
        <v>0.6</v>
      </c>
      <c r="L35" s="53" t="s">
        <v>19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abSelected="1" zoomScale="109" zoomScaleNormal="109" workbookViewId="0">
      <selection activeCell="P46" sqref="P46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6" s="2" customFormat="1" ht="15.9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s="2" customFormat="1" ht="15.95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s="2" customFormat="1" ht="15.9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s="2" customFormat="1">
      <c r="A4" s="61"/>
      <c r="B4" s="62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61"/>
      <c r="B5" s="62"/>
      <c r="C5" s="40"/>
      <c r="D5" s="40"/>
      <c r="E5" s="8">
        <v>0.43</v>
      </c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6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55" t="s">
        <v>19</v>
      </c>
      <c r="E8" s="55" t="s">
        <v>19</v>
      </c>
      <c r="F8" s="55" t="s">
        <v>19</v>
      </c>
      <c r="G8" s="55" t="s">
        <v>19</v>
      </c>
      <c r="H8" s="55" t="s">
        <v>19</v>
      </c>
      <c r="I8" s="55" t="s">
        <v>19</v>
      </c>
      <c r="J8" s="31" t="s">
        <v>19</v>
      </c>
      <c r="K8" s="31">
        <v>0.47</v>
      </c>
      <c r="L8" s="55" t="s">
        <v>19</v>
      </c>
      <c r="M8" s="31" t="s">
        <v>19</v>
      </c>
      <c r="N8" s="31" t="s">
        <v>19</v>
      </c>
    </row>
    <row r="9" spans="1:16" s="2" customFormat="1" ht="15.95" thickBot="1">
      <c r="A9" s="13" t="s">
        <v>22</v>
      </c>
      <c r="B9" s="8">
        <v>0.37</v>
      </c>
      <c r="C9" s="8">
        <v>0.45</v>
      </c>
      <c r="D9" s="56" t="s">
        <v>19</v>
      </c>
      <c r="E9" s="56" t="s">
        <v>19</v>
      </c>
      <c r="F9" s="56" t="s">
        <v>19</v>
      </c>
      <c r="G9" s="56" t="s">
        <v>19</v>
      </c>
      <c r="H9" s="56" t="s">
        <v>19</v>
      </c>
      <c r="I9" s="56" t="s">
        <v>19</v>
      </c>
      <c r="J9" s="8" t="s">
        <v>19</v>
      </c>
      <c r="K9" s="8">
        <v>0.43</v>
      </c>
      <c r="L9" s="56" t="s">
        <v>19</v>
      </c>
      <c r="M9" s="8" t="s">
        <v>19</v>
      </c>
      <c r="N9" s="8" t="s">
        <v>19</v>
      </c>
    </row>
    <row r="10" spans="1:16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" si="0">IF(C9=100%,C9,IF(C9&gt;=70%,C9+1%,IF(C9&gt;=60%,C9+2%,IF(((60%-C9)/8+C9)&lt;C8,C8,((60%-C9)/8+C9)))))</f>
        <v>0.51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>
        <f t="shared" ref="K10" si="1">IF(K9=100%,K9,IF(K9&gt;=70%,K9+1%,IF(K9&gt;=60%,K9+2%,IF(((60%-K9)/8+K9)&lt;K8,K8,((60%-K9)/8+K9)))))</f>
        <v>0.47</v>
      </c>
      <c r="L10" s="35" t="s">
        <v>19</v>
      </c>
      <c r="M10" s="35" t="s">
        <v>19</v>
      </c>
      <c r="N10" s="36" t="s">
        <v>19</v>
      </c>
    </row>
    <row r="11" spans="1:16" s="2" customFormat="1" ht="15.9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" si="2">IF(C10=100%,C10,IF(C10&gt;=70%,C10+1%,IF(C10&gt;=58%,C10+2%,C10+((60%-C10)/7))))</f>
        <v>0.52285714285714291</v>
      </c>
      <c r="D11" s="53" t="s">
        <v>19</v>
      </c>
      <c r="E11" s="53" t="s">
        <v>19</v>
      </c>
      <c r="F11" s="53" t="s">
        <v>19</v>
      </c>
      <c r="G11" s="53" t="s">
        <v>19</v>
      </c>
      <c r="H11" s="53" t="s">
        <v>19</v>
      </c>
      <c r="I11" s="53" t="s">
        <v>19</v>
      </c>
      <c r="J11" s="33" t="s">
        <v>19</v>
      </c>
      <c r="K11" s="33">
        <f t="shared" ref="K11" si="3">IF(K10=100%,K10,IF(K10&gt;=70%,K10+1%,IF(K10&gt;=58%,K10+2%,K10+((60%-K10)/7))))</f>
        <v>0.48857142857142855</v>
      </c>
      <c r="L11" s="53" t="s">
        <v>19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" si="4">IF(C11=100%,C11,IF(C11&gt;=70%,C11+1%,IF(C11&gt;=58%,C11+2%,C11+((60%-C11)/6))))</f>
        <v>0.53571428571428581</v>
      </c>
      <c r="D12" s="54" t="s">
        <v>19</v>
      </c>
      <c r="E12" s="54" t="s">
        <v>19</v>
      </c>
      <c r="F12" s="54" t="s">
        <v>19</v>
      </c>
      <c r="G12" s="54" t="s">
        <v>19</v>
      </c>
      <c r="H12" s="54" t="s">
        <v>19</v>
      </c>
      <c r="I12" s="54" t="s">
        <v>19</v>
      </c>
      <c r="J12" s="17" t="s">
        <v>19</v>
      </c>
      <c r="K12" s="17">
        <f t="shared" ref="K12" si="5">IF(K11=100%,K11,IF(K11&gt;=70%,K11+1%,IF(K11&gt;=58%,K11+2%,K11+((60%-K11)/6))))</f>
        <v>0.50714285714285712</v>
      </c>
      <c r="L12" s="54" t="s">
        <v>19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" si="6">IF(C12=100%,C12,IF(C12&gt;=70%,C12+1%,IF(C12&gt;=58%,C12+2%,C12+((60%-C12)/5))))</f>
        <v>0.5485714285714286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 t="s">
        <v>19</v>
      </c>
      <c r="J13" s="14" t="s">
        <v>19</v>
      </c>
      <c r="K13" s="14">
        <f t="shared" ref="K13" si="7">IF(K12=100%,K12,IF(K12&gt;=70%,K12+1%,IF(K12&gt;=58%,K12+2%,K12+((60%-K12)/5))))</f>
        <v>0.52571428571428569</v>
      </c>
      <c r="L13" s="53" t="s">
        <v>19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" si="8">IF(C13=100%,C13,IF(C13&gt;=70%,C13+1%,IF(C13&gt;=58%,C13+2%,C13+((60%-C13)/4))))</f>
        <v>0.56142857142857139</v>
      </c>
      <c r="D14" s="54" t="s">
        <v>19</v>
      </c>
      <c r="E14" s="54" t="s">
        <v>19</v>
      </c>
      <c r="F14" s="54" t="s">
        <v>19</v>
      </c>
      <c r="G14" s="54" t="s">
        <v>19</v>
      </c>
      <c r="H14" s="54" t="s">
        <v>19</v>
      </c>
      <c r="I14" s="54" t="s">
        <v>19</v>
      </c>
      <c r="J14" s="17" t="s">
        <v>19</v>
      </c>
      <c r="K14" s="17">
        <f t="shared" ref="K14" si="9">IF(K13=100%,K13,IF(K13&gt;=70%,K13+1%,IF(K13&gt;=58%,K13+2%,K13+((60%-K13)/4))))</f>
        <v>0.54428571428571426</v>
      </c>
      <c r="L14" s="54" t="s">
        <v>19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" si="10">IF(C14=100%,C14,IF(C14&gt;=70%,C14+1%,IF(C14&gt;=58%,C14+2%,C14+((60%-C14)/3))))</f>
        <v>0.57428571428571429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 t="s">
        <v>19</v>
      </c>
      <c r="J15" s="14" t="s">
        <v>19</v>
      </c>
      <c r="K15" s="14">
        <f t="shared" ref="K15" si="11">IF(K14=100%,K14,IF(K14&gt;=70%,K14+1%,IF(K14&gt;=58%,K14+2%,K14+((60%-K14)/3))))</f>
        <v>0.56285714285714283</v>
      </c>
      <c r="L15" s="53" t="s">
        <v>19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" si="12">IF(C15=100%,C15,IF(C15&gt;=70%,C15+1%,IF(C15&gt;=58%,C15+2%,C15+((60%-C15)/2))))</f>
        <v>0.58714285714285719</v>
      </c>
      <c r="D16" s="54" t="s">
        <v>19</v>
      </c>
      <c r="E16" s="54" t="s">
        <v>19</v>
      </c>
      <c r="F16" s="54" t="s">
        <v>19</v>
      </c>
      <c r="G16" s="54" t="s">
        <v>19</v>
      </c>
      <c r="H16" s="54" t="s">
        <v>19</v>
      </c>
      <c r="I16" s="54" t="s">
        <v>19</v>
      </c>
      <c r="J16" s="17" t="s">
        <v>19</v>
      </c>
      <c r="K16" s="17">
        <f t="shared" ref="K16" si="13">IF(K15=100%,K15,IF(K15&gt;=70%,K15+1%,IF(K15&gt;=58%,K15+2%,K15+((60%-K15)/2))))</f>
        <v>0.58142857142857141</v>
      </c>
      <c r="L16" s="54" t="s">
        <v>19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" si="14">IF(C16=100%,C16,IF(C16&gt;=70%,C16+1%,IF(C16&gt;=58%,C16+2%,C16+((60%-C16)/1))))</f>
        <v>0.60714285714285721</v>
      </c>
      <c r="D17" s="53" t="s">
        <v>19</v>
      </c>
      <c r="E17" s="53" t="s">
        <v>19</v>
      </c>
      <c r="F17" s="53" t="s">
        <v>19</v>
      </c>
      <c r="G17" s="53" t="s">
        <v>19</v>
      </c>
      <c r="H17" s="53" t="s">
        <v>19</v>
      </c>
      <c r="I17" s="53" t="s">
        <v>19</v>
      </c>
      <c r="J17" s="14" t="s">
        <v>19</v>
      </c>
      <c r="K17" s="14">
        <f t="shared" ref="K17" si="15">IF(K16=100%,K16,IF(K16&gt;=70%,K16+1%,IF(K16&gt;=58%,K16+2%,K16+((60%-K16)/1))))</f>
        <v>0.60142857142857142</v>
      </c>
      <c r="L17" s="53" t="s">
        <v>19</v>
      </c>
      <c r="M17" s="14" t="s">
        <v>19</v>
      </c>
      <c r="N17" s="14" t="s">
        <v>19</v>
      </c>
    </row>
    <row r="19" spans="1:14" ht="15.95">
      <c r="A19" s="63" t="s">
        <v>31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.95">
      <c r="A20" s="60" t="s">
        <v>32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.95">
      <c r="A21" s="63" t="s">
        <v>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>
      <c r="A22" s="61"/>
      <c r="B22" s="62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61"/>
      <c r="B23" s="62"/>
      <c r="C23" s="40"/>
      <c r="D23" s="40"/>
      <c r="E23" s="8">
        <v>0.39</v>
      </c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</row>
    <row r="24" spans="1:14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55" t="s">
        <v>19</v>
      </c>
      <c r="E26" s="55" t="s">
        <v>19</v>
      </c>
      <c r="F26" s="55" t="s">
        <v>19</v>
      </c>
      <c r="G26" s="55" t="s">
        <v>19</v>
      </c>
      <c r="H26" s="55" t="s">
        <v>19</v>
      </c>
      <c r="I26" s="55" t="s">
        <v>19</v>
      </c>
      <c r="J26" s="31" t="s">
        <v>19</v>
      </c>
      <c r="K26" s="31">
        <v>0.37</v>
      </c>
      <c r="L26" s="55" t="s">
        <v>19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>
        <v>0.33</v>
      </c>
      <c r="C27" s="8">
        <v>0.45</v>
      </c>
      <c r="D27" s="56" t="s">
        <v>19</v>
      </c>
      <c r="E27" s="56" t="s">
        <v>19</v>
      </c>
      <c r="F27" s="56" t="s">
        <v>19</v>
      </c>
      <c r="G27" s="56" t="s">
        <v>19</v>
      </c>
      <c r="H27" s="56" t="s">
        <v>19</v>
      </c>
      <c r="I27" s="56" t="s">
        <v>19</v>
      </c>
      <c r="J27" s="8" t="s">
        <v>19</v>
      </c>
      <c r="K27" s="8">
        <v>0.42</v>
      </c>
      <c r="L27" s="56" t="s">
        <v>19</v>
      </c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0.36375000000000002</v>
      </c>
      <c r="C28" s="35">
        <f t="shared" ref="C28" si="16">IF(C27=100%,C27,IF(C27&gt;=70%,C27+1%,IF(C27&gt;=60%,C27+2%,IF(((60%-C27)/8+C27)&lt;C26,C26,((60%-C27)/8+C27)))))</f>
        <v>0.46875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>
        <f t="shared" ref="K28" si="17">IF(K27=100%,K27,IF(K27&gt;=70%,K27+1%,IF(K27&gt;=60%,K27+2%,IF(((60%-K27)/8+K27)&lt;K26,K26,((60%-K27)/8+K27)))))</f>
        <v>0.4425</v>
      </c>
      <c r="L28" s="35" t="s">
        <v>19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0.39750000000000002</v>
      </c>
      <c r="C29" s="38">
        <f t="shared" ref="C29" si="18">IF(C28=100%,C28,IF(C28&gt;=70%,C28+1%,IF(C28&gt;=58%,C28+2%,C28+((60%-C28)/7))))</f>
        <v>0.48749999999999999</v>
      </c>
      <c r="D29" s="53" t="s">
        <v>19</v>
      </c>
      <c r="E29" s="53" t="s">
        <v>19</v>
      </c>
      <c r="F29" s="53" t="s">
        <v>19</v>
      </c>
      <c r="G29" s="53" t="s">
        <v>19</v>
      </c>
      <c r="H29" s="53" t="s">
        <v>19</v>
      </c>
      <c r="I29" s="53" t="s">
        <v>19</v>
      </c>
      <c r="J29" s="38" t="s">
        <v>19</v>
      </c>
      <c r="K29" s="38">
        <f t="shared" ref="K29" si="19">IF(K28=100%,K28,IF(K28&gt;=70%,K28+1%,IF(K28&gt;=58%,K28+2%,K28+((60%-K28)/7))))</f>
        <v>0.46500000000000002</v>
      </c>
      <c r="L29" s="53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0.43125000000000002</v>
      </c>
      <c r="C30" s="17">
        <f t="shared" ref="C30" si="20">IF(C29=100%,C29,IF(C29&gt;=70%,C29+1%,IF(C29&gt;=58%,C29+2%,C29+((60%-C29)/6))))</f>
        <v>0.50624999999999998</v>
      </c>
      <c r="D30" s="54" t="s">
        <v>19</v>
      </c>
      <c r="E30" s="54" t="s">
        <v>19</v>
      </c>
      <c r="F30" s="54" t="s">
        <v>19</v>
      </c>
      <c r="G30" s="54" t="s">
        <v>19</v>
      </c>
      <c r="H30" s="54" t="s">
        <v>19</v>
      </c>
      <c r="I30" s="54" t="s">
        <v>19</v>
      </c>
      <c r="J30" s="17" t="s">
        <v>19</v>
      </c>
      <c r="K30" s="17">
        <f t="shared" ref="K30" si="21">IF(K29=100%,K29,IF(K29&gt;=70%,K29+1%,IF(K29&gt;=58%,K29+2%,K29+((60%-K29)/6))))</f>
        <v>0.48750000000000004</v>
      </c>
      <c r="L30" s="54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0.46500000000000002</v>
      </c>
      <c r="C31" s="23">
        <f t="shared" ref="C31" si="22">IF(C30=100%,C30,IF(C30&gt;=70%,C30+1%,IF(C30&gt;=58%,C30+2%,C30+((60%-C30)/5))))</f>
        <v>0.52500000000000002</v>
      </c>
      <c r="D31" s="53" t="s">
        <v>19</v>
      </c>
      <c r="E31" s="53" t="s">
        <v>19</v>
      </c>
      <c r="F31" s="53" t="s">
        <v>19</v>
      </c>
      <c r="G31" s="53" t="s">
        <v>19</v>
      </c>
      <c r="H31" s="53" t="s">
        <v>19</v>
      </c>
      <c r="I31" s="53" t="s">
        <v>19</v>
      </c>
      <c r="J31" s="23" t="s">
        <v>19</v>
      </c>
      <c r="K31" s="23">
        <f t="shared" ref="K31" si="23">IF(K30=100%,K30,IF(K30&gt;=70%,K30+1%,IF(K30&gt;=58%,K30+2%,K30+((60%-K30)/5))))</f>
        <v>0.51</v>
      </c>
      <c r="L31" s="53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0.49875000000000003</v>
      </c>
      <c r="C32" s="17">
        <f t="shared" ref="C32" si="24">IF(C31=100%,C31,IF(C31&gt;=70%,C31+1%,IF(C31&gt;=58%,C31+2%,C31+((60%-C31)/4))))</f>
        <v>0.54374999999999996</v>
      </c>
      <c r="D32" s="54" t="s">
        <v>19</v>
      </c>
      <c r="E32" s="54" t="s">
        <v>19</v>
      </c>
      <c r="F32" s="54" t="s">
        <v>19</v>
      </c>
      <c r="G32" s="54" t="s">
        <v>19</v>
      </c>
      <c r="H32" s="54" t="s">
        <v>19</v>
      </c>
      <c r="I32" s="54" t="s">
        <v>19</v>
      </c>
      <c r="J32" s="17" t="s">
        <v>19</v>
      </c>
      <c r="K32" s="17">
        <f t="shared" ref="K32" si="25">IF(K31=100%,K31,IF(K31&gt;=70%,K31+1%,IF(K31&gt;=58%,K31+2%,K31+((60%-K31)/4))))</f>
        <v>0.53249999999999997</v>
      </c>
      <c r="L32" s="54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0.53249999999999997</v>
      </c>
      <c r="C33" s="23">
        <f t="shared" ref="C33" si="26">IF(C32=100%,C32,IF(C32&gt;=70%,C32+1%,IF(C32&gt;=58%,C32+2%,C32+((60%-C32)/3))))</f>
        <v>0.5625</v>
      </c>
      <c r="D33" s="53" t="s">
        <v>19</v>
      </c>
      <c r="E33" s="53" t="s">
        <v>19</v>
      </c>
      <c r="F33" s="53" t="s">
        <v>19</v>
      </c>
      <c r="G33" s="53" t="s">
        <v>19</v>
      </c>
      <c r="H33" s="53" t="s">
        <v>19</v>
      </c>
      <c r="I33" s="53" t="s">
        <v>19</v>
      </c>
      <c r="J33" s="23" t="s">
        <v>19</v>
      </c>
      <c r="K33" s="23">
        <f t="shared" ref="K33" si="27">IF(K32=100%,K32,IF(K32&gt;=70%,K32+1%,IF(K32&gt;=58%,K32+2%,K32+((60%-K32)/3))))</f>
        <v>0.55499999999999994</v>
      </c>
      <c r="L33" s="53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0.56624999999999992</v>
      </c>
      <c r="C34" s="17">
        <f t="shared" ref="C34" si="28">IF(C33=100%,C33,IF(C33&gt;=70%,C33+1%,IF(C33&gt;=58%,C33+2%,C33+((60%-C33)/2))))</f>
        <v>0.58125000000000004</v>
      </c>
      <c r="D34" s="54" t="s">
        <v>19</v>
      </c>
      <c r="E34" s="54" t="s">
        <v>19</v>
      </c>
      <c r="F34" s="54" t="s">
        <v>19</v>
      </c>
      <c r="G34" s="54" t="s">
        <v>19</v>
      </c>
      <c r="H34" s="54" t="s">
        <v>19</v>
      </c>
      <c r="I34" s="54" t="s">
        <v>19</v>
      </c>
      <c r="J34" s="17" t="s">
        <v>19</v>
      </c>
      <c r="K34" s="17">
        <f t="shared" ref="K34" si="29">IF(K33=100%,K33,IF(K33&gt;=70%,K33+1%,IF(K33&gt;=58%,K33+2%,K33+((60%-K33)/2))))</f>
        <v>0.5774999999999999</v>
      </c>
      <c r="L34" s="54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30">IF(C34=100%,C34,IF(C34&gt;=70%,C34+1%,IF(C34&gt;=58%,C34+2%,C34+((60%-C34)/1))))</f>
        <v>0.60125000000000006</v>
      </c>
      <c r="D35" s="53" t="s">
        <v>19</v>
      </c>
      <c r="E35" s="53" t="s">
        <v>19</v>
      </c>
      <c r="F35" s="53" t="s">
        <v>19</v>
      </c>
      <c r="G35" s="53" t="s">
        <v>19</v>
      </c>
      <c r="H35" s="53" t="s">
        <v>19</v>
      </c>
      <c r="I35" s="53" t="s">
        <v>19</v>
      </c>
      <c r="J35" s="23" t="s">
        <v>19</v>
      </c>
      <c r="K35" s="23">
        <f t="shared" ref="K35" si="31">IF(K34=100%,K34,IF(K34&gt;=70%,K34+1%,IF(K34&gt;=58%,K34+2%,K34+((60%-K34)/1))))</f>
        <v>0.6</v>
      </c>
      <c r="L35" s="53" t="s">
        <v>19</v>
      </c>
      <c r="M35" s="23" t="s">
        <v>19</v>
      </c>
      <c r="N35" s="23" t="s">
        <v>19</v>
      </c>
    </row>
    <row r="37" spans="1:14" ht="15.95">
      <c r="A37" s="65" t="s">
        <v>33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ht="15.95">
      <c r="A38" s="60" t="s">
        <v>34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5.95">
      <c r="A39" s="65" t="s">
        <v>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>
      <c r="A40" s="61"/>
      <c r="B40" s="62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61"/>
      <c r="B41" s="62"/>
      <c r="C41" s="40"/>
      <c r="D41" s="40"/>
      <c r="E41" s="8">
        <v>0.14000000000000001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ht="32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55" t="s">
        <v>19</v>
      </c>
      <c r="E44" s="55" t="s">
        <v>19</v>
      </c>
      <c r="F44" s="55" t="s">
        <v>19</v>
      </c>
      <c r="G44" s="55" t="s">
        <v>19</v>
      </c>
      <c r="H44" s="55" t="s">
        <v>19</v>
      </c>
      <c r="I44" s="55" t="s">
        <v>19</v>
      </c>
      <c r="J44" s="31" t="s">
        <v>19</v>
      </c>
      <c r="K44" s="31">
        <v>0.27</v>
      </c>
      <c r="L44" s="55" t="s">
        <v>19</v>
      </c>
      <c r="M44" s="31" t="s">
        <v>19</v>
      </c>
      <c r="N44" s="31" t="s">
        <v>19</v>
      </c>
    </row>
    <row r="45" spans="1:14" ht="15.95" thickBot="1">
      <c r="A45" s="13" t="s">
        <v>22</v>
      </c>
      <c r="B45" s="8">
        <v>0.15</v>
      </c>
      <c r="C45" s="8">
        <v>0.06</v>
      </c>
      <c r="D45" s="56" t="s">
        <v>19</v>
      </c>
      <c r="E45" s="56" t="s">
        <v>19</v>
      </c>
      <c r="F45" s="56" t="s">
        <v>19</v>
      </c>
      <c r="G45" s="56" t="s">
        <v>19</v>
      </c>
      <c r="H45" s="56" t="s">
        <v>19</v>
      </c>
      <c r="I45" s="56" t="s">
        <v>19</v>
      </c>
      <c r="J45" s="8" t="s">
        <v>19</v>
      </c>
      <c r="K45" s="8">
        <v>0.16</v>
      </c>
      <c r="L45" s="56" t="s">
        <v>19</v>
      </c>
      <c r="M45" s="8" t="s">
        <v>19</v>
      </c>
      <c r="N45" s="8" t="s">
        <v>19</v>
      </c>
    </row>
    <row r="46" spans="1:14" ht="17.100000000000001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" si="32">IF(C45=100%,C45,IF(C45&gt;=70%,C45+1%,IF(C45&gt;=60%,C45+2%,IF(((60%-C45)/8+C45)&lt;C44,C44,((60%-C45)/8+C45)))))</f>
        <v>0.3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>
        <f t="shared" ref="K46" si="33">IF(K45=100%,K45,IF(K45&gt;=70%,K45+1%,IF(K45&gt;=60%,K45+2%,IF(((60%-K45)/8+K45)&lt;K44,K44,((60%-K45)/8+K45)))))</f>
        <v>0.27</v>
      </c>
      <c r="L46" s="35" t="s">
        <v>19</v>
      </c>
      <c r="M46" s="35" t="s">
        <v>19</v>
      </c>
      <c r="N46" s="36" t="s">
        <v>19</v>
      </c>
    </row>
    <row r="47" spans="1:14" ht="15.9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" si="34">IF(C46=100%,C46,IF(C46&gt;=70%,C46+1%,IF(C46&gt;=58%,C46+2%,C46+((60%-C46)/7))))</f>
        <v>0.34285714285714286</v>
      </c>
      <c r="D47" s="53" t="s">
        <v>19</v>
      </c>
      <c r="E47" s="53" t="s">
        <v>19</v>
      </c>
      <c r="F47" s="53" t="s">
        <v>19</v>
      </c>
      <c r="G47" s="53" t="s">
        <v>19</v>
      </c>
      <c r="H47" s="53" t="s">
        <v>19</v>
      </c>
      <c r="I47" s="53" t="s">
        <v>19</v>
      </c>
      <c r="J47" s="43" t="s">
        <v>19</v>
      </c>
      <c r="K47" s="43">
        <f t="shared" ref="K47" si="35">IF(K46=100%,K46,IF(K46&gt;=70%,K46+1%,IF(K46&gt;=58%,K46+2%,K46+((60%-K46)/7))))</f>
        <v>0.31714285714285717</v>
      </c>
      <c r="L47" s="53" t="s">
        <v>19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" si="36">IF(C47=100%,C47,IF(C47&gt;=70%,C47+1%,IF(C47&gt;=58%,C47+2%,C47+((60%-C47)/6))))</f>
        <v>0.38571428571428573</v>
      </c>
      <c r="D48" s="54" t="s">
        <v>19</v>
      </c>
      <c r="E48" s="54" t="s">
        <v>19</v>
      </c>
      <c r="F48" s="54" t="s">
        <v>19</v>
      </c>
      <c r="G48" s="54" t="s">
        <v>19</v>
      </c>
      <c r="H48" s="54" t="s">
        <v>19</v>
      </c>
      <c r="I48" s="54" t="s">
        <v>19</v>
      </c>
      <c r="J48" s="17" t="s">
        <v>19</v>
      </c>
      <c r="K48" s="17">
        <f t="shared" ref="K48" si="37">IF(K47=100%,K47,IF(K47&gt;=70%,K47+1%,IF(K47&gt;=58%,K47+2%,K47+((60%-K47)/6))))</f>
        <v>0.36428571428571432</v>
      </c>
      <c r="L48" s="54" t="s">
        <v>19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" si="38">IF(C48=100%,C48,IF(C48&gt;=70%,C48+1%,IF(C48&gt;=58%,C48+2%,C48+((60%-C48)/5))))</f>
        <v>0.4285714285714286</v>
      </c>
      <c r="D49" s="53" t="s">
        <v>19</v>
      </c>
      <c r="E49" s="53" t="s">
        <v>19</v>
      </c>
      <c r="F49" s="53" t="s">
        <v>19</v>
      </c>
      <c r="G49" s="53" t="s">
        <v>19</v>
      </c>
      <c r="H49" s="53" t="s">
        <v>19</v>
      </c>
      <c r="I49" s="53" t="s">
        <v>19</v>
      </c>
      <c r="J49" s="41" t="s">
        <v>19</v>
      </c>
      <c r="K49" s="41">
        <f t="shared" ref="K49" si="39">IF(K48=100%,K48,IF(K48&gt;=70%,K48+1%,IF(K48&gt;=58%,K48+2%,K48+((60%-K48)/5))))</f>
        <v>0.41142857142857148</v>
      </c>
      <c r="L49" s="53" t="s">
        <v>19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" si="40">IF(C49=100%,C49,IF(C49&gt;=70%,C49+1%,IF(C49&gt;=58%,C49+2%,C49+((60%-C49)/4))))</f>
        <v>0.47142857142857142</v>
      </c>
      <c r="D50" s="54" t="s">
        <v>19</v>
      </c>
      <c r="E50" s="54" t="s">
        <v>19</v>
      </c>
      <c r="F50" s="54" t="s">
        <v>19</v>
      </c>
      <c r="G50" s="54" t="s">
        <v>19</v>
      </c>
      <c r="H50" s="54" t="s">
        <v>19</v>
      </c>
      <c r="I50" s="54" t="s">
        <v>19</v>
      </c>
      <c r="J50" s="17" t="s">
        <v>19</v>
      </c>
      <c r="K50" s="17">
        <f t="shared" ref="K50" si="41">IF(K49=100%,K49,IF(K49&gt;=70%,K49+1%,IF(K49&gt;=58%,K49+2%,K49+((60%-K49)/4))))</f>
        <v>0.45857142857142863</v>
      </c>
      <c r="L50" s="54" t="s">
        <v>19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" si="42">IF(C50=100%,C50,IF(C50&gt;=70%,C50+1%,IF(C50&gt;=58%,C50+2%,C50+((60%-C50)/3))))</f>
        <v>0.51428571428571423</v>
      </c>
      <c r="D51" s="53" t="s">
        <v>19</v>
      </c>
      <c r="E51" s="53" t="s">
        <v>19</v>
      </c>
      <c r="F51" s="53" t="s">
        <v>19</v>
      </c>
      <c r="G51" s="53" t="s">
        <v>19</v>
      </c>
      <c r="H51" s="53" t="s">
        <v>19</v>
      </c>
      <c r="I51" s="53" t="s">
        <v>19</v>
      </c>
      <c r="J51" s="41" t="s">
        <v>19</v>
      </c>
      <c r="K51" s="41">
        <f t="shared" ref="K51" si="43">IF(K50=100%,K50,IF(K50&gt;=70%,K50+1%,IF(K50&gt;=58%,K50+2%,K50+((60%-K50)/3))))</f>
        <v>0.50571428571428578</v>
      </c>
      <c r="L51" s="53" t="s">
        <v>19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" si="44">IF(C51=100%,C51,IF(C51&gt;=70%,C51+1%,IF(C51&gt;=58%,C51+2%,C51+((60%-C51)/2))))</f>
        <v>0.55714285714285716</v>
      </c>
      <c r="D52" s="54" t="s">
        <v>19</v>
      </c>
      <c r="E52" s="54" t="s">
        <v>19</v>
      </c>
      <c r="F52" s="54" t="s">
        <v>19</v>
      </c>
      <c r="G52" s="54" t="s">
        <v>19</v>
      </c>
      <c r="H52" s="54" t="s">
        <v>19</v>
      </c>
      <c r="I52" s="54" t="s">
        <v>19</v>
      </c>
      <c r="J52" s="17" t="s">
        <v>19</v>
      </c>
      <c r="K52" s="17">
        <f t="shared" ref="K52" si="45">IF(K51=100%,K51,IF(K51&gt;=70%,K51+1%,IF(K51&gt;=58%,K51+2%,K51+((60%-K51)/2))))</f>
        <v>0.55285714285714294</v>
      </c>
      <c r="L52" s="54" t="s">
        <v>19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" si="46">IF(C52=100%,C52,IF(C52&gt;=70%,C52+1%,IF(C52&gt;=58%,C52+2%,C52+((60%-C52)/1))))</f>
        <v>0.6</v>
      </c>
      <c r="D53" s="53" t="s">
        <v>19</v>
      </c>
      <c r="E53" s="53" t="s">
        <v>19</v>
      </c>
      <c r="F53" s="53" t="s">
        <v>19</v>
      </c>
      <c r="G53" s="53" t="s">
        <v>19</v>
      </c>
      <c r="H53" s="53" t="s">
        <v>19</v>
      </c>
      <c r="I53" s="53" t="s">
        <v>19</v>
      </c>
      <c r="J53" s="41" t="s">
        <v>19</v>
      </c>
      <c r="K53" s="41">
        <f t="shared" ref="K53" si="47">IF(K52=100%,K52,IF(K52&gt;=70%,K52+1%,IF(K52&gt;=58%,K52+2%,K52+((60%-K52)/1))))</f>
        <v>0.6</v>
      </c>
      <c r="L53" s="53" t="s">
        <v>19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2023-02-06T18:05:53Z</dcterms:modified>
  <cp:category/>
  <cp:contentStatus/>
</cp:coreProperties>
</file>